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НФОРМАЦИЯ для сайта АХМР\2014\05.Май\"/>
    </mc:Choice>
  </mc:AlternateContent>
  <bookViews>
    <workbookView xWindow="240" yWindow="180" windowWidth="23256" windowHeight="1215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22" i="1"/>
  <c r="G21" i="1"/>
  <c r="F21" i="1"/>
  <c r="G20" i="1"/>
  <c r="F20" i="1"/>
  <c r="G19" i="1"/>
  <c r="F19" i="1"/>
  <c r="F9" i="1" l="1"/>
  <c r="G9" i="1"/>
  <c r="D30" i="1"/>
  <c r="E30" i="1"/>
  <c r="C30" i="1"/>
  <c r="F31" i="1"/>
  <c r="G31" i="1"/>
  <c r="G30" i="1" l="1"/>
  <c r="F30" i="1"/>
  <c r="G48" i="1"/>
  <c r="D57" i="1" l="1"/>
  <c r="E57" i="1"/>
  <c r="C57" i="1"/>
  <c r="D55" i="1"/>
  <c r="E55" i="1"/>
  <c r="C55" i="1"/>
  <c r="D53" i="1"/>
  <c r="E53" i="1"/>
  <c r="C53" i="1"/>
  <c r="D50" i="1"/>
  <c r="E50" i="1"/>
  <c r="C50" i="1"/>
  <c r="D45" i="1"/>
  <c r="E45" i="1"/>
  <c r="C45" i="1"/>
  <c r="D40" i="1"/>
  <c r="E40" i="1"/>
  <c r="C40" i="1"/>
  <c r="D37" i="1"/>
  <c r="E37" i="1"/>
  <c r="C37" i="1"/>
  <c r="D32" i="1"/>
  <c r="E32" i="1"/>
  <c r="C32" i="1"/>
  <c r="D25" i="1"/>
  <c r="E25" i="1"/>
  <c r="C25" i="1"/>
  <c r="D18" i="1"/>
  <c r="E18" i="1"/>
  <c r="C18" i="1"/>
  <c r="D14" i="1"/>
  <c r="E14" i="1"/>
  <c r="C14" i="1"/>
  <c r="G15" i="1"/>
  <c r="G16" i="1"/>
  <c r="G17" i="1"/>
  <c r="G26" i="1"/>
  <c r="G27" i="1"/>
  <c r="G28" i="1"/>
  <c r="G29" i="1"/>
  <c r="G33" i="1"/>
  <c r="G34" i="1"/>
  <c r="G35" i="1"/>
  <c r="G36" i="1"/>
  <c r="G38" i="1"/>
  <c r="G39" i="1"/>
  <c r="G41" i="1"/>
  <c r="G42" i="1"/>
  <c r="G43" i="1"/>
  <c r="G44" i="1"/>
  <c r="G46" i="1"/>
  <c r="G47" i="1"/>
  <c r="G49" i="1"/>
  <c r="G51" i="1"/>
  <c r="G52" i="1"/>
  <c r="G54" i="1"/>
  <c r="G58" i="1"/>
  <c r="F15" i="1"/>
  <c r="F16" i="1"/>
  <c r="F17" i="1"/>
  <c r="F26" i="1"/>
  <c r="F27" i="1"/>
  <c r="F28" i="1"/>
  <c r="F29" i="1"/>
  <c r="F33" i="1"/>
  <c r="F34" i="1"/>
  <c r="F35" i="1"/>
  <c r="F36" i="1"/>
  <c r="F38" i="1"/>
  <c r="F39" i="1"/>
  <c r="F41" i="1"/>
  <c r="F42" i="1"/>
  <c r="F43" i="1"/>
  <c r="F44" i="1"/>
  <c r="F46" i="1"/>
  <c r="F47" i="1"/>
  <c r="F48" i="1"/>
  <c r="F49" i="1"/>
  <c r="F51" i="1"/>
  <c r="F52" i="1"/>
  <c r="F54" i="1"/>
  <c r="F56" i="1"/>
  <c r="F58" i="1"/>
  <c r="D12" i="1"/>
  <c r="E12" i="1"/>
  <c r="C12" i="1"/>
  <c r="G13" i="1"/>
  <c r="F13" i="1"/>
  <c r="G5" i="1"/>
  <c r="G6" i="1"/>
  <c r="G8" i="1"/>
  <c r="G10" i="1"/>
  <c r="G11" i="1"/>
  <c r="G4" i="1"/>
  <c r="F5" i="1"/>
  <c r="F6" i="1"/>
  <c r="F8" i="1"/>
  <c r="F10" i="1"/>
  <c r="F11" i="1"/>
  <c r="F4" i="1"/>
  <c r="D3" i="1"/>
  <c r="E3" i="1"/>
  <c r="C3" i="1"/>
  <c r="E59" i="1" l="1"/>
  <c r="D59" i="1"/>
  <c r="C59" i="1"/>
  <c r="G37" i="1"/>
  <c r="G53" i="1"/>
  <c r="F32" i="1"/>
  <c r="F55" i="1"/>
  <c r="F18" i="1"/>
  <c r="G25" i="1"/>
  <c r="F40" i="1"/>
  <c r="G45" i="1"/>
  <c r="F57" i="1"/>
  <c r="F50" i="1"/>
  <c r="G3" i="1"/>
  <c r="F3" i="1"/>
  <c r="G18" i="1"/>
  <c r="F37" i="1"/>
  <c r="G50" i="1"/>
  <c r="F53" i="1"/>
  <c r="F14" i="1"/>
  <c r="G40" i="1"/>
  <c r="G57" i="1"/>
  <c r="G32" i="1"/>
  <c r="F45" i="1"/>
  <c r="G12" i="1"/>
  <c r="G14" i="1"/>
  <c r="F25" i="1"/>
  <c r="F12" i="1"/>
  <c r="F59" i="1" l="1"/>
  <c r="G59" i="1"/>
</calcChain>
</file>

<file path=xl/sharedStrings.xml><?xml version="1.0" encoding="utf-8"?>
<sst xmlns="http://schemas.openxmlformats.org/spreadsheetml/2006/main" count="122" uniqueCount="122">
  <si>
    <t>Код бюджетной классификации</t>
  </si>
  <si>
    <t>Наименовании КФСР</t>
  </si>
  <si>
    <t>Исполнено за отчетный период</t>
  </si>
  <si>
    <t>0100</t>
  </si>
  <si>
    <t>0102</t>
  </si>
  <si>
    <t>0103</t>
  </si>
  <si>
    <t>0104</t>
  </si>
  <si>
    <t>0105</t>
  </si>
  <si>
    <t>0106</t>
  </si>
  <si>
    <t>0111</t>
  </si>
  <si>
    <t>0113</t>
  </si>
  <si>
    <t>Общегоссударственные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</si>
  <si>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</si>
  <si>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</si>
  <si>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</si>
  <si>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</si>
  <si>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</si>
  <si>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</si>
  <si>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</si>
  <si>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</si>
  <si>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</si>
  <si>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</si>
  <si>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</si>
  <si>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</si>
  <si>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</si>
  <si>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</si>
  <si>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0309</t>
  </si>
  <si>
    <t>0314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</si>
  <si>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</si>
  <si>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</si>
  <si>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правонарушений</t>
  </si>
  <si>
    <t>0400</t>
  </si>
  <si>
    <t>Национальная экономика</t>
  </si>
  <si>
    <t>0401</t>
  </si>
  <si>
    <t>0405</t>
  </si>
  <si>
    <t>0408</t>
  </si>
  <si>
    <t>0409</t>
  </si>
  <si>
    <t>0410</t>
  </si>
  <si>
    <t>0412</t>
  </si>
  <si>
    <t>Общеэкономические вопросы</t>
  </si>
  <si>
    <t>Сельское хозяйство и рыболовство</t>
  </si>
  <si>
    <t>Транспорт</t>
  </si>
  <si>
    <t>Дорожное хозяйство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</si>
  <si>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</si>
  <si>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</si>
  <si>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</si>
  <si>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</si>
  <si>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</si>
  <si>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0502</t>
  </si>
  <si>
    <t>0503</t>
  </si>
  <si>
    <t>0505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</si>
  <si>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</si>
  <si>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</si>
  <si>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</si>
  <si>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</si>
  <si>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0700</t>
  </si>
  <si>
    <t>Образование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</si>
  <si>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</si>
  <si>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</si>
  <si>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</si>
  <si>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</si>
  <si>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</si>
  <si>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</si>
  <si>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</si>
  <si>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</si>
  <si>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</si>
  <si>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Культура и кинематография</t>
  </si>
  <si>
    <t>0801</t>
  </si>
  <si>
    <t>0804</t>
  </si>
  <si>
    <t>Культура</t>
  </si>
  <si>
    <t xml:space="preserve">Другие вопросы в области культуры и кинематографии </t>
  </si>
  <si>
    <t>0900</t>
  </si>
  <si>
    <t>0901</t>
  </si>
  <si>
    <t>0902</t>
  </si>
  <si>
    <t>0903</t>
  </si>
  <si>
    <t>0909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</si>
  <si>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</si>
  <si>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</si>
  <si>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</si>
  <si>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Другие вопросы в области здравоохранения и спорта</t>
  </si>
  <si>
    <t>Здравоохранение</t>
  </si>
  <si>
    <t>1000</t>
  </si>
  <si>
    <t>Социальная политика</t>
  </si>
  <si>
    <t>1001</t>
  </si>
  <si>
    <t>1003</t>
  </si>
  <si>
    <t>1004</t>
  </si>
  <si>
    <t>1006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</si>
  <si>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</si>
  <si>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</si>
  <si>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</si>
  <si>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</si>
  <si>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1100</t>
  </si>
  <si>
    <t>Физическая культура и спорт</t>
  </si>
  <si>
    <t>1101</t>
  </si>
  <si>
    <t>1102</t>
  </si>
  <si>
    <t>1200</t>
  </si>
  <si>
    <t>Средства массовой информации</t>
  </si>
  <si>
    <t>1202</t>
  </si>
  <si>
    <t>1300</t>
  </si>
  <si>
    <t>1301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</si>
  <si>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</si>
  <si>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</si>
  <si>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</si>
  <si>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ВСЕГО РАСХОДОВ:</t>
  </si>
  <si>
    <t xml:space="preserve">Физическая культура </t>
  </si>
  <si>
    <t xml:space="preserve">Массовый спорт </t>
  </si>
  <si>
    <t>Периодическая печать и издательства</t>
  </si>
  <si>
    <t>Обслуживание внутреннего муниципального долга</t>
  </si>
  <si>
    <t>Дотации на выравнивание бюджетной обеспеченности субъектов РФ муниципальных образований</t>
  </si>
  <si>
    <t>Уточненный план 1 квартала 2014 года</t>
  </si>
  <si>
    <t>% исполнения от плана 1 квартала 2014 года</t>
  </si>
  <si>
    <t>% исполнения от годового плана на 2014 год</t>
  </si>
  <si>
    <t>Уточненный план на 2014 год</t>
  </si>
  <si>
    <t>0600</t>
  </si>
  <si>
    <t>0605</t>
  </si>
  <si>
    <t>Охрана окружающей среды</t>
  </si>
  <si>
    <t>Другие вопросы в области охраны окружающей среды</t>
  </si>
  <si>
    <t>Обслуживание государственного и муниципального долга</t>
  </si>
  <si>
    <t xml:space="preserve">    </t>
  </si>
  <si>
    <t>0107</t>
  </si>
  <si>
    <t>Обеспечение проведения выборов и референдумов</t>
  </si>
  <si>
    <t>Анализ исполнения бюджета Ханты-Мансийского района на 01.04.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</si>
</sst>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6" fillId="2" borderId="1" xfId="20" applyNumberFormat="1" applyFont="1" applyFill="1" applyBorder="1" applyAlignment="1">
      <alignment horizontal="center" wrapText="1"/>
    </xf>
    <xf numFmtId="49" fontId="7" fillId="0" borderId="1" xfId="20" applyNumberFormat="1" applyFont="1" applyBorder="1" applyAlignment="1">
      <alignment horizontal="center" wrapText="1"/>
    </xf>
    <xf numFmtId="164" fontId="7" fillId="0" borderId="1" xfId="11" applyNumberFormat="1" applyFont="1" applyFill="1" applyBorder="1" applyAlignment="1">
      <alignment horizontal="center" vertical="center"/>
    </xf>
    <xf numFmtId="164" fontId="7" fillId="0" borderId="1" xfId="12" applyNumberFormat="1" applyFont="1" applyFill="1" applyBorder="1" applyAlignment="1">
      <alignment horizontal="center" vertical="center"/>
    </xf>
    <xf numFmtId="164" fontId="7" fillId="0" borderId="1" xfId="13" applyNumberFormat="1" applyFont="1" applyFill="1" applyBorder="1" applyAlignment="1">
      <alignment horizontal="center" vertical="center"/>
    </xf>
    <xf numFmtId="164" fontId="7" fillId="0" borderId="1" xfId="14" applyNumberFormat="1" applyFont="1" applyFill="1" applyBorder="1" applyAlignment="1">
      <alignment horizontal="center" vertical="center"/>
    </xf>
    <xf numFmtId="0" fontId="7" fillId="0" borderId="1" xfId="56" applyFont="1" applyBorder="1" applyAlignment="1">
      <alignment vertical="center" wrapText="1"/>
    </xf>
    <xf numFmtId="164" fontId="7" fillId="0" borderId="1" xfId="19" applyNumberFormat="1" applyFont="1" applyFill="1" applyBorder="1" applyAlignment="1">
      <alignment horizontal="center" vertical="center"/>
    </xf>
    <xf numFmtId="164" fontId="7" fillId="0" borderId="1" xfId="24" applyNumberFormat="1" applyFont="1" applyFill="1" applyBorder="1" applyAlignment="1">
      <alignment horizontal="center" vertical="center"/>
    </xf>
    <xf numFmtId="164" fontId="7" fillId="0" borderId="1" xfId="25" applyNumberFormat="1" applyFont="1" applyFill="1" applyBorder="1" applyAlignment="1">
      <alignment horizontal="center" vertical="center"/>
    </xf>
    <xf numFmtId="164" fontId="7" fillId="0" borderId="1" xfId="26" applyNumberFormat="1" applyFont="1" applyFill="1" applyBorder="1" applyAlignment="1">
      <alignment horizontal="center" vertical="center"/>
    </xf>
    <xf numFmtId="164" fontId="7" fillId="0" borderId="1" xfId="28" applyNumberFormat="1" applyFont="1" applyFill="1" applyBorder="1" applyAlignment="1">
      <alignment horizontal="center" vertical="center"/>
    </xf>
    <xf numFmtId="164" fontId="7" fillId="0" borderId="1" xfId="29" applyNumberFormat="1" applyFont="1" applyFill="1" applyBorder="1" applyAlignment="1">
      <alignment horizontal="center" vertical="center"/>
    </xf>
    <xf numFmtId="164" fontId="7" fillId="0" borderId="1" xfId="32" applyNumberFormat="1" applyFont="1" applyFill="1" applyBorder="1" applyAlignment="1">
      <alignment horizontal="center" vertical="center"/>
    </xf>
    <xf numFmtId="164" fontId="7" fillId="0" borderId="1" xfId="33" applyNumberFormat="1" applyFont="1" applyFill="1" applyBorder="1" applyAlignment="1">
      <alignment horizontal="center" vertical="center"/>
    </xf>
    <xf numFmtId="164" fontId="7" fillId="0" borderId="1" xfId="35" applyNumberFormat="1" applyFont="1" applyFill="1" applyBorder="1" applyAlignment="1">
      <alignment horizontal="center" vertical="center"/>
    </xf>
    <xf numFmtId="164" fontId="7" fillId="0" borderId="1" xfId="37" applyNumberFormat="1" applyFont="1" applyFill="1" applyBorder="1" applyAlignment="1">
      <alignment horizontal="center" vertical="center"/>
    </xf>
    <xf numFmtId="164" fontId="7" fillId="0" borderId="1" xfId="38" applyNumberFormat="1" applyFont="1" applyFill="1" applyBorder="1" applyAlignment="1">
      <alignment horizontal="center" vertical="center"/>
    </xf>
    <xf numFmtId="164" fontId="7" fillId="0" borderId="1" xfId="44" applyNumberFormat="1" applyFont="1" applyFill="1" applyBorder="1" applyAlignment="1">
      <alignment horizontal="center" vertical="center"/>
    </xf>
    <xf numFmtId="164" fontId="7" fillId="0" borderId="1" xfId="45" applyNumberFormat="1" applyFont="1" applyFill="1" applyBorder="1" applyAlignment="1">
      <alignment horizontal="center" vertical="center"/>
    </xf>
    <xf numFmtId="164" fontId="7" fillId="3" borderId="1" xfId="46" applyNumberFormat="1" applyFont="1" applyFill="1" applyBorder="1" applyAlignment="1">
      <alignment horizontal="center" vertical="center"/>
    </xf>
    <xf numFmtId="164" fontId="7" fillId="0" borderId="1" xfId="46" applyNumberFormat="1" applyFont="1" applyFill="1" applyBorder="1" applyAlignment="1">
      <alignment horizontal="center" vertical="center"/>
    </xf>
    <xf numFmtId="164" fontId="7" fillId="0" borderId="1" xfId="47" applyNumberFormat="1" applyFont="1" applyFill="1" applyBorder="1" applyAlignment="1">
      <alignment horizontal="center" vertical="center"/>
    </xf>
    <xf numFmtId="164" fontId="7" fillId="0" borderId="1" xfId="51" applyNumberFormat="1" applyFont="1" applyFill="1" applyBorder="1" applyAlignment="1">
      <alignment horizontal="center" vertical="center"/>
    </xf>
    <xf numFmtId="164" fontId="7" fillId="0" borderId="1" xfId="50" applyNumberFormat="1" applyFont="1" applyFill="1" applyBorder="1" applyAlignment="1">
      <alignment horizontal="center" vertical="center"/>
    </xf>
    <xf numFmtId="164" fontId="7" fillId="3" borderId="1" xfId="53" applyNumberFormat="1" applyFont="1" applyFill="1" applyBorder="1" applyAlignment="1">
      <alignment horizontal="center" vertical="center"/>
    </xf>
    <xf numFmtId="164" fontId="7" fillId="0" borderId="1" xfId="55" applyNumberFormat="1" applyFont="1" applyFill="1" applyBorder="1" applyAlignment="1">
      <alignment horizontal="center" vertical="center"/>
    </xf>
    <xf numFmtId="164" fontId="7" fillId="0" borderId="1" xfId="18" applyNumberFormat="1" applyFont="1" applyFill="1" applyBorder="1" applyAlignment="1">
      <alignment horizontal="center" vertical="center"/>
    </xf>
    <xf numFmtId="3" fontId="6" fillId="2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 vertical="center"/>
    </xf>
    <xf numFmtId="0" fontId="7" fillId="0" borderId="1" xfId="23" applyFont="1" applyBorder="1" applyAlignment="1">
      <alignment vertical="center" wrapText="1"/>
    </xf>
    <xf numFmtId="0" fontId="7" fillId="0" borderId="1" xfId="16" applyFont="1" applyBorder="1" applyAlignment="1">
      <alignment vertical="center" wrapText="1"/>
    </xf>
    <xf numFmtId="0" fontId="7" fillId="0" borderId="1" xfId="16" applyFont="1" applyBorder="1" applyAlignment="1">
      <alignment horizontal="left" vertical="center" wrapText="1"/>
    </xf>
    <xf numFmtId="0" fontId="7" fillId="0" borderId="1" xfId="34" applyFont="1" applyBorder="1" applyAlignment="1">
      <alignment vertical="center" wrapText="1"/>
    </xf>
    <xf numFmtId="0" fontId="7" fillId="0" borderId="1" xfId="8" applyFont="1" applyBorder="1" applyAlignment="1">
      <alignment vertical="center" wrapText="1"/>
    </xf>
    <xf numFmtId="0" fontId="7" fillId="0" borderId="1" xfId="10" applyFont="1" applyBorder="1" applyAlignment="1">
      <alignment vertical="center" wrapText="1"/>
    </xf>
    <xf numFmtId="0" fontId="7" fillId="0" borderId="1" xfId="9" applyFont="1" applyBorder="1" applyAlignment="1">
      <alignment vertical="center" wrapText="1"/>
    </xf>
    <xf numFmtId="0" fontId="6" fillId="2" borderId="1" xfId="15" applyFont="1" applyFill="1" applyBorder="1" applyAlignment="1">
      <alignment vertical="center" wrapText="1"/>
    </xf>
    <xf numFmtId="0" fontId="7" fillId="0" borderId="1" xfId="21" applyFont="1" applyBorder="1" applyAlignment="1">
      <alignment vertical="center" wrapText="1"/>
    </xf>
    <xf numFmtId="0" fontId="7" fillId="0" borderId="1" xfId="22" applyFont="1" applyBorder="1" applyAlignment="1">
      <alignment vertical="center" wrapText="1"/>
    </xf>
    <xf numFmtId="0" fontId="7" fillId="3" borderId="1" xfId="16" applyFont="1" applyFill="1" applyBorder="1" applyAlignment="1">
      <alignment vertical="center" wrapText="1"/>
    </xf>
    <xf numFmtId="0" fontId="7" fillId="0" borderId="1" xfId="27" applyFont="1" applyBorder="1" applyAlignment="1">
      <alignment horizontal="left" vertical="center" wrapText="1"/>
    </xf>
    <xf numFmtId="0" fontId="7" fillId="0" borderId="1" xfId="30" applyFont="1" applyBorder="1" applyAlignment="1">
      <alignment horizontal="left" vertical="center" wrapText="1"/>
    </xf>
    <xf numFmtId="0" fontId="7" fillId="0" borderId="1" xfId="31" applyFont="1" applyBorder="1" applyAlignment="1">
      <alignment horizontal="left" vertical="center" wrapText="1"/>
    </xf>
    <xf numFmtId="0" fontId="7" fillId="0" borderId="1" xfId="17" applyFont="1" applyBorder="1" applyAlignment="1">
      <alignment vertical="center" wrapText="1"/>
    </xf>
    <xf numFmtId="0" fontId="7" fillId="0" borderId="1" xfId="36" applyFont="1" applyBorder="1" applyAlignment="1">
      <alignment vertical="center" wrapText="1"/>
    </xf>
    <xf numFmtId="0" fontId="7" fillId="0" borderId="1" xfId="39" applyFont="1" applyBorder="1" applyAlignment="1">
      <alignment vertical="center" wrapText="1"/>
    </xf>
    <xf numFmtId="0" fontId="7" fillId="0" borderId="1" xfId="40" applyFont="1" applyBorder="1" applyAlignment="1">
      <alignment vertical="center" wrapText="1"/>
    </xf>
    <xf numFmtId="0" fontId="7" fillId="0" borderId="1" xfId="41" applyFont="1" applyBorder="1" applyAlignment="1">
      <alignment vertical="center" wrapText="1"/>
    </xf>
    <xf numFmtId="0" fontId="7" fillId="0" borderId="1" xfId="43" applyFont="1" applyBorder="1" applyAlignment="1">
      <alignment vertical="center" wrapText="1"/>
    </xf>
    <xf numFmtId="0" fontId="7" fillId="0" borderId="1" xfId="48" applyFont="1" applyBorder="1" applyAlignment="1">
      <alignment vertical="center" wrapText="1"/>
    </xf>
    <xf numFmtId="0" fontId="7" fillId="0" borderId="1" xfId="49" applyFont="1" applyBorder="1" applyAlignment="1">
      <alignment vertical="center" wrapText="1"/>
    </xf>
    <xf numFmtId="0" fontId="7" fillId="3" borderId="1" xfId="52" applyFont="1" applyFill="1" applyBorder="1" applyAlignment="1">
      <alignment vertical="center" wrapText="1"/>
    </xf>
    <xf numFmtId="0" fontId="7" fillId="0" borderId="1" xfId="52" applyFont="1" applyBorder="1" applyAlignment="1">
      <alignment vertical="center" wrapText="1"/>
    </xf>
    <xf numFmtId="0" fontId="7" fillId="0" borderId="1" xfId="54" applyFont="1" applyBorder="1" applyAlignment="1">
      <alignment vertical="center" wrapText="1"/>
    </xf>
    <xf numFmtId="0" fontId="7" fillId="0" borderId="1" xfId="57" applyFont="1" applyFill="1" applyBorder="1" applyAlignment="1">
      <alignment vertical="center" wrapText="1"/>
    </xf>
    <xf numFmtId="3" fontId="6" fillId="2" borderId="1" xfId="11" applyNumberFormat="1" applyFont="1" applyFill="1" applyBorder="1" applyAlignment="1">
      <alignment horizontal="center" vertical="center"/>
    </xf>
    <xf numFmtId="164" fontId="0" fillId="0" borderId="0" xfId="0" applyNumberFormat="1"/>
    <xf numFmtId="3" fontId="7" fillId="4" borderId="1" xfId="11" applyNumberFormat="1" applyFont="1" applyFill="1" applyBorder="1" applyAlignment="1">
      <alignment horizontal="center" vertical="center"/>
    </xf>
    <xf numFmtId="3" fontId="7" fillId="4" borderId="1" xfId="1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0" fontId="6" fillId="4" borderId="1" xfId="31" applyFont="1" applyFill="1" applyBorder="1" applyAlignment="1">
      <alignment horizontal="left" vertical="center" wrapText="1"/>
    </xf>
    <xf numFmtId="164" fontId="6" fillId="4" borderId="1" xfId="3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59">
    <cellStyle name="Обычный" xfId="0" builtinId="0"/>
    <cellStyle name="Обычный 10" xfId="13"/>
    <cellStyle name="Обычный 11" xfId="14"/>
    <cellStyle name="Обычный 12" xfId="9"/>
    <cellStyle name="Обычный 13" xfId="19"/>
    <cellStyle name="Обычный 14" xfId="15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58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0" xfId="25"/>
    <cellStyle name="Обычный 21" xfId="26"/>
    <cellStyle name="Обычный 22" xfId="1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33"/>
    <cellStyle name="Обычный 3" xfId="8"/>
    <cellStyle name="Обычный 30" xfId="34"/>
    <cellStyle name="Обычный 31" xfId="35"/>
    <cellStyle name="Обычный 32" xfId="17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41"/>
    <cellStyle name="Обычный 39" xfId="42"/>
    <cellStyle name="Обычный 4" xfId="10"/>
    <cellStyle name="Обычный 40" xfId="43"/>
    <cellStyle name="Обычный 41" xfId="44"/>
    <cellStyle name="Обычный 42" xfId="45"/>
    <cellStyle name="Обычный 43" xfId="46"/>
    <cellStyle name="Обычный 44" xfId="47"/>
    <cellStyle name="Обычный 45" xfId="48"/>
    <cellStyle name="Обычный 46" xfId="49"/>
    <cellStyle name="Обычный 47" xfId="50"/>
    <cellStyle name="Обычный 48" xfId="51"/>
    <cellStyle name="Обычный 49" xfId="52"/>
    <cellStyle name="Обычный 50" xfId="53"/>
    <cellStyle name="Обычный 51" xfId="54"/>
    <cellStyle name="Обычный 52" xfId="55"/>
    <cellStyle name="Обычный 53" xfId="56"/>
    <cellStyle name="Обычный 54" xfId="18"/>
    <cellStyle name="Обычный 55" xfId="57"/>
    <cellStyle name="Обычный 6" xfId="11"/>
    <cellStyle name="Обычный 7" xfId="6"/>
    <cellStyle name="Обычный 8" xfId="7"/>
    <cellStyle name="Обычный 9" xfId="1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76" zoomScaleNormal="76" workbookViewId="0">
      <selection activeCell="L55" sqref="L55"/>
    </sheetView>
  </sheetViews>
  <sheetFormatPr defaultRowHeight="18" x14ac:dyDescent="0.3"/>
  <cols>
    <col min="1" max="1" width="15.109375" style="5" customWidth="1"/>
    <col min="2" max="2" width="61" style="11" customWidth="1"/>
    <col min="3" max="3" width="24.109375" style="80" customWidth="1"/>
    <col min="4" max="4" width="23.88671875" style="80" customWidth="1"/>
    <col min="5" max="5" width="19" style="80" customWidth="1"/>
    <col min="6" max="6" width="18.5546875" style="1" customWidth="1"/>
    <col min="7" max="7" width="19.33203125" style="1" customWidth="1"/>
  </cols>
  <sheetData>
    <row r="1" spans="1:9" ht="35.25" customHeight="1" x14ac:dyDescent="0.3">
      <c r="A1" s="81" t="s">
        <v>121</v>
      </c>
      <c r="B1" s="81"/>
      <c r="C1" s="81"/>
      <c r="D1" s="81"/>
      <c r="E1" s="81"/>
      <c r="F1" s="81"/>
      <c r="G1" s="81"/>
    </row>
    <row r="2" spans="1:9" ht="69.599999999999994" x14ac:dyDescent="0.3">
      <c r="A2" s="3" t="s">
        <v>0</v>
      </c>
      <c r="B2" s="2" t="s">
        <v>1</v>
      </c>
      <c r="C2" s="77" t="s">
        <v>112</v>
      </c>
      <c r="D2" s="77" t="s">
        <v>109</v>
      </c>
      <c r="E2" s="77" t="s">
        <v>2</v>
      </c>
      <c r="F2" s="2" t="s">
        <v>111</v>
      </c>
      <c r="G2" s="2" t="s">
        <v>110</v>
      </c>
      <c r="I2" s="76" t="s">
        <v>118</v>
      </c>
    </row>
    <row r="3" spans="1:9" s="7" customFormat="1" ht="17.399999999999999" x14ac:dyDescent="0.3">
      <c r="A3" s="6" t="s">
        <v>3</v>
      </c>
      <c r="B3" s="8" t="s">
        <v>11</v>
      </c>
      <c r="C3" s="78">
        <f>SUM(C4:C11)</f>
        <v>304623.7</v>
      </c>
      <c r="D3" s="78">
        <f t="shared" ref="D3:E3" si="0">SUM(D4:D11)</f>
        <v>104846.2</v>
      </c>
      <c r="E3" s="78">
        <f t="shared" si="0"/>
        <v>87180.099999999991</v>
      </c>
      <c r="F3" s="69">
        <f>E3/C3*100</f>
        <v>28.618948558500207</v>
      </c>
      <c r="G3" s="40">
        <f>E3/D3*100</f>
        <v>83.150462296201482</v>
      </c>
    </row>
    <row r="4" spans="1:9" ht="54" x14ac:dyDescent="0.3">
      <c r="A4" s="4" t="s">
        <v>4</v>
      </c>
      <c r="B4" s="9" t="s">
        <v>12</v>
      </c>
      <c r="C4" s="14">
        <v>36305.800000000003</v>
      </c>
      <c r="D4" s="14">
        <v>15602</v>
      </c>
      <c r="E4" s="14">
        <v>12955.7</v>
      </c>
      <c r="F4" s="42">
        <f>E4/C4*100</f>
        <v>35.684931884161756</v>
      </c>
      <c r="G4" s="42">
        <f>E4/D4*100</f>
        <v>83.038712985514678</v>
      </c>
    </row>
    <row r="5" spans="1:9" ht="72" x14ac:dyDescent="0.3">
      <c r="A5" s="4" t="s">
        <v>5</v>
      </c>
      <c r="B5" s="9" t="s">
        <v>13</v>
      </c>
      <c r="C5" s="15">
        <v>15823.2</v>
      </c>
      <c r="D5" s="15">
        <v>5817</v>
      </c>
      <c r="E5" s="15">
        <v>5641.4</v>
      </c>
      <c r="F5" s="42">
        <f t="shared" ref="F5:F59" si="1">E5/C5*100</f>
        <v>35.65271247282471</v>
      </c>
      <c r="G5" s="42">
        <f t="shared" ref="G5:G59" si="2">E5/D5*100</f>
        <v>96.981261818806942</v>
      </c>
    </row>
    <row r="6" spans="1:9" ht="72" x14ac:dyDescent="0.3">
      <c r="A6" s="4" t="s">
        <v>6</v>
      </c>
      <c r="B6" s="9" t="s">
        <v>14</v>
      </c>
      <c r="C6" s="15">
        <v>73008</v>
      </c>
      <c r="D6" s="15">
        <v>29420</v>
      </c>
      <c r="E6" s="15">
        <v>25526.3</v>
      </c>
      <c r="F6" s="42">
        <f t="shared" si="1"/>
        <v>34.963702607933378</v>
      </c>
      <c r="G6" s="42">
        <f t="shared" si="2"/>
        <v>86.76512576478585</v>
      </c>
    </row>
    <row r="7" spans="1:9" x14ac:dyDescent="0.35">
      <c r="A7" s="4" t="s">
        <v>7</v>
      </c>
      <c r="B7" s="9" t="s">
        <v>15</v>
      </c>
      <c r="C7" s="79">
        <v>0</v>
      </c>
      <c r="D7" s="79">
        <v>0</v>
      </c>
      <c r="E7" s="79">
        <v>0</v>
      </c>
      <c r="F7" s="42">
        <v>0</v>
      </c>
      <c r="G7" s="41">
        <v>0</v>
      </c>
    </row>
    <row r="8" spans="1:9" ht="54" x14ac:dyDescent="0.3">
      <c r="A8" s="4" t="s">
        <v>8</v>
      </c>
      <c r="B8" s="47" t="s">
        <v>16</v>
      </c>
      <c r="C8" s="16">
        <v>45668.4</v>
      </c>
      <c r="D8" s="16">
        <v>16739</v>
      </c>
      <c r="E8" s="16">
        <v>15579.9</v>
      </c>
      <c r="F8" s="42">
        <f t="shared" si="1"/>
        <v>34.115274456735946</v>
      </c>
      <c r="G8" s="42">
        <f t="shared" si="2"/>
        <v>93.07545253599379</v>
      </c>
    </row>
    <row r="9" spans="1:9" x14ac:dyDescent="0.35">
      <c r="A9" s="4" t="s">
        <v>119</v>
      </c>
      <c r="B9" s="47" t="s">
        <v>120</v>
      </c>
      <c r="C9" s="16">
        <v>120</v>
      </c>
      <c r="D9" s="16">
        <v>120</v>
      </c>
      <c r="E9" s="16">
        <v>0</v>
      </c>
      <c r="F9" s="42">
        <f t="shared" si="1"/>
        <v>0</v>
      </c>
      <c r="G9" s="41">
        <f t="shared" si="2"/>
        <v>0</v>
      </c>
    </row>
    <row r="10" spans="1:9" x14ac:dyDescent="0.35">
      <c r="A10" s="4" t="s">
        <v>9</v>
      </c>
      <c r="B10" s="48" t="s">
        <v>17</v>
      </c>
      <c r="C10" s="17">
        <v>8000</v>
      </c>
      <c r="D10" s="17">
        <v>1000</v>
      </c>
      <c r="E10" s="17">
        <v>0</v>
      </c>
      <c r="F10" s="42">
        <f t="shared" si="1"/>
        <v>0</v>
      </c>
      <c r="G10" s="41">
        <f t="shared" si="2"/>
        <v>0</v>
      </c>
    </row>
    <row r="11" spans="1:9" x14ac:dyDescent="0.3">
      <c r="A11" s="4" t="s">
        <v>10</v>
      </c>
      <c r="B11" s="48" t="s">
        <v>18</v>
      </c>
      <c r="C11" s="17">
        <v>125698.3</v>
      </c>
      <c r="D11" s="17">
        <v>36148.199999999997</v>
      </c>
      <c r="E11" s="17">
        <v>27476.799999999999</v>
      </c>
      <c r="F11" s="42">
        <f t="shared" si="1"/>
        <v>21.85932506644879</v>
      </c>
      <c r="G11" s="42">
        <f t="shared" si="2"/>
        <v>76.01153031132948</v>
      </c>
    </row>
    <row r="12" spans="1:9" ht="17.399999999999999" x14ac:dyDescent="0.3">
      <c r="A12" s="6" t="s">
        <v>19</v>
      </c>
      <c r="B12" s="10" t="s">
        <v>20</v>
      </c>
      <c r="C12" s="78">
        <f>SUM(C13)</f>
        <v>2810</v>
      </c>
      <c r="D12" s="78">
        <f t="shared" ref="D12:E12" si="3">SUM(D13)</f>
        <v>702.7</v>
      </c>
      <c r="E12" s="78">
        <f t="shared" si="3"/>
        <v>0</v>
      </c>
      <c r="F12" s="69">
        <f t="shared" si="1"/>
        <v>0</v>
      </c>
      <c r="G12" s="40">
        <f t="shared" si="2"/>
        <v>0</v>
      </c>
    </row>
    <row r="13" spans="1:9" x14ac:dyDescent="0.35">
      <c r="A13" s="4" t="s">
        <v>21</v>
      </c>
      <c r="B13" s="49" t="s">
        <v>22</v>
      </c>
      <c r="C13" s="19">
        <v>2810</v>
      </c>
      <c r="D13" s="19">
        <v>702.7</v>
      </c>
      <c r="E13" s="19">
        <v>0</v>
      </c>
      <c r="F13" s="42">
        <f t="shared" si="1"/>
        <v>0</v>
      </c>
      <c r="G13" s="41">
        <f t="shared" si="2"/>
        <v>0</v>
      </c>
    </row>
    <row r="14" spans="1:9" ht="34.799999999999997" x14ac:dyDescent="0.3">
      <c r="A14" s="6" t="s">
        <v>23</v>
      </c>
      <c r="B14" s="50" t="s">
        <v>24</v>
      </c>
      <c r="C14" s="78">
        <f>SUM(C15:C17)</f>
        <v>64134.5</v>
      </c>
      <c r="D14" s="78">
        <f t="shared" ref="D14:E14" si="4">SUM(D15:D17)</f>
        <v>13696.9</v>
      </c>
      <c r="E14" s="78">
        <f t="shared" si="4"/>
        <v>5800.2000000000007</v>
      </c>
      <c r="F14" s="69">
        <f t="shared" si="1"/>
        <v>9.043806375663646</v>
      </c>
      <c r="G14" s="40">
        <f t="shared" si="2"/>
        <v>42.346808401901164</v>
      </c>
    </row>
    <row r="15" spans="1:9" x14ac:dyDescent="0.35">
      <c r="A15" s="13" t="s">
        <v>25</v>
      </c>
      <c r="B15" s="51" t="s">
        <v>28</v>
      </c>
      <c r="C15" s="20">
        <v>3935.9</v>
      </c>
      <c r="D15" s="20">
        <v>2494.1</v>
      </c>
      <c r="E15" s="20">
        <v>725.1</v>
      </c>
      <c r="F15" s="42">
        <f t="shared" si="1"/>
        <v>18.422724154577097</v>
      </c>
      <c r="G15" s="41">
        <f t="shared" si="2"/>
        <v>29.072611362816247</v>
      </c>
    </row>
    <row r="16" spans="1:9" ht="54" x14ac:dyDescent="0.35">
      <c r="A16" s="13" t="s">
        <v>26</v>
      </c>
      <c r="B16" s="52" t="s">
        <v>29</v>
      </c>
      <c r="C16" s="21">
        <v>22472.9</v>
      </c>
      <c r="D16" s="21">
        <v>7228.9</v>
      </c>
      <c r="E16" s="21">
        <v>3789</v>
      </c>
      <c r="F16" s="42">
        <f t="shared" si="1"/>
        <v>16.86030730346328</v>
      </c>
      <c r="G16" s="42">
        <f t="shared" si="2"/>
        <v>52.41461356499606</v>
      </c>
    </row>
    <row r="17" spans="1:7" x14ac:dyDescent="0.35">
      <c r="A17" s="13" t="s">
        <v>27</v>
      </c>
      <c r="B17" s="43" t="s">
        <v>30</v>
      </c>
      <c r="C17" s="22">
        <v>37725.699999999997</v>
      </c>
      <c r="D17" s="22">
        <v>3973.9</v>
      </c>
      <c r="E17" s="22">
        <v>1286.0999999999999</v>
      </c>
      <c r="F17" s="42">
        <f t="shared" si="1"/>
        <v>3.4090818725696277</v>
      </c>
      <c r="G17" s="42">
        <f t="shared" si="2"/>
        <v>32.36367296610382</v>
      </c>
    </row>
    <row r="18" spans="1:7" ht="17.399999999999999" x14ac:dyDescent="0.3">
      <c r="A18" s="12" t="s">
        <v>31</v>
      </c>
      <c r="B18" s="10" t="s">
        <v>32</v>
      </c>
      <c r="C18" s="78">
        <f>SUM(C19:C24)</f>
        <v>593963</v>
      </c>
      <c r="D18" s="78">
        <f t="shared" ref="D18:E18" si="5">SUM(D19:D24)</f>
        <v>106312.2</v>
      </c>
      <c r="E18" s="78">
        <f t="shared" si="5"/>
        <v>89770.5</v>
      </c>
      <c r="F18" s="69">
        <f t="shared" si="1"/>
        <v>15.113820221124886</v>
      </c>
      <c r="G18" s="40">
        <f t="shared" si="2"/>
        <v>84.440449920140864</v>
      </c>
    </row>
    <row r="19" spans="1:7" x14ac:dyDescent="0.35">
      <c r="A19" s="13" t="s">
        <v>33</v>
      </c>
      <c r="B19" s="53" t="s">
        <v>39</v>
      </c>
      <c r="C19" s="23">
        <v>9111</v>
      </c>
      <c r="D19" s="23">
        <v>4723.6000000000004</v>
      </c>
      <c r="E19" s="23">
        <v>3227.1</v>
      </c>
      <c r="F19" s="42">
        <f t="shared" si="1"/>
        <v>35.419822192953568</v>
      </c>
      <c r="G19" s="41">
        <f t="shared" si="2"/>
        <v>68.318655262935053</v>
      </c>
    </row>
    <row r="20" spans="1:7" ht="25.2" customHeight="1" x14ac:dyDescent="0.35">
      <c r="A20" s="4" t="s">
        <v>34</v>
      </c>
      <c r="B20" s="44" t="s">
        <v>40</v>
      </c>
      <c r="C20" s="23">
        <v>112112.5</v>
      </c>
      <c r="D20" s="23">
        <v>45939.4</v>
      </c>
      <c r="E20" s="23">
        <v>45297.7</v>
      </c>
      <c r="F20" s="42">
        <f t="shared" si="1"/>
        <v>40.403790835098668</v>
      </c>
      <c r="G20" s="41">
        <f t="shared" si="2"/>
        <v>98.603159814886553</v>
      </c>
    </row>
    <row r="21" spans="1:7" x14ac:dyDescent="0.35">
      <c r="A21" s="4" t="s">
        <v>35</v>
      </c>
      <c r="B21" s="45" t="s">
        <v>41</v>
      </c>
      <c r="C21" s="23">
        <v>14450</v>
      </c>
      <c r="D21" s="23">
        <v>4270</v>
      </c>
      <c r="E21" s="23">
        <v>2576.6</v>
      </c>
      <c r="F21" s="42">
        <f t="shared" si="1"/>
        <v>17.831141868512109</v>
      </c>
      <c r="G21" s="41">
        <f t="shared" si="2"/>
        <v>60.341920374707257</v>
      </c>
    </row>
    <row r="22" spans="1:7" x14ac:dyDescent="0.35">
      <c r="A22" s="4" t="s">
        <v>36</v>
      </c>
      <c r="B22" s="44" t="s">
        <v>42</v>
      </c>
      <c r="C22" s="23">
        <v>297881.7</v>
      </c>
      <c r="D22" s="23">
        <v>9110</v>
      </c>
      <c r="E22" s="23">
        <v>4555.3</v>
      </c>
      <c r="F22" s="42">
        <f t="shared" si="1"/>
        <v>1.5292312350842634</v>
      </c>
      <c r="G22" s="41">
        <f t="shared" si="2"/>
        <v>50.003293084522504</v>
      </c>
    </row>
    <row r="23" spans="1:7" x14ac:dyDescent="0.35">
      <c r="A23" s="4" t="s">
        <v>37</v>
      </c>
      <c r="B23" s="44" t="s">
        <v>43</v>
      </c>
      <c r="C23" s="23">
        <v>15553</v>
      </c>
      <c r="D23" s="23">
        <v>1261</v>
      </c>
      <c r="E23" s="23">
        <v>670.2</v>
      </c>
      <c r="F23" s="42">
        <f t="shared" si="1"/>
        <v>4.3091365009965923</v>
      </c>
      <c r="G23" s="41">
        <f t="shared" si="2"/>
        <v>53.14829500396511</v>
      </c>
    </row>
    <row r="24" spans="1:7" x14ac:dyDescent="0.35">
      <c r="A24" s="4" t="s">
        <v>38</v>
      </c>
      <c r="B24" s="54" t="s">
        <v>44</v>
      </c>
      <c r="C24" s="24">
        <v>144854.79999999999</v>
      </c>
      <c r="D24" s="24">
        <v>41008.199999999997</v>
      </c>
      <c r="E24" s="24">
        <v>33443.599999999999</v>
      </c>
      <c r="F24" s="42">
        <f t="shared" si="1"/>
        <v>23.087671240442155</v>
      </c>
      <c r="G24" s="41">
        <f t="shared" si="2"/>
        <v>81.553445408479291</v>
      </c>
    </row>
    <row r="25" spans="1:7" ht="17.399999999999999" x14ac:dyDescent="0.3">
      <c r="A25" s="6" t="s">
        <v>45</v>
      </c>
      <c r="B25" s="10" t="s">
        <v>46</v>
      </c>
      <c r="C25" s="78">
        <f>SUM(C26:C29)</f>
        <v>696522.7</v>
      </c>
      <c r="D25" s="78">
        <f t="shared" ref="D25:E25" si="6">SUM(D26:D29)</f>
        <v>205593.90000000002</v>
      </c>
      <c r="E25" s="78">
        <f t="shared" si="6"/>
        <v>116211.7</v>
      </c>
      <c r="F25" s="69">
        <f t="shared" si="1"/>
        <v>16.684553138038432</v>
      </c>
      <c r="G25" s="40">
        <f t="shared" si="2"/>
        <v>56.52487744042989</v>
      </c>
    </row>
    <row r="26" spans="1:7" x14ac:dyDescent="0.35">
      <c r="A26" s="4" t="s">
        <v>47</v>
      </c>
      <c r="B26" s="55" t="s">
        <v>51</v>
      </c>
      <c r="C26" s="25">
        <v>119754.3</v>
      </c>
      <c r="D26" s="25">
        <v>105291.6</v>
      </c>
      <c r="E26" s="25">
        <v>62428.1</v>
      </c>
      <c r="F26" s="42">
        <f t="shared" si="1"/>
        <v>52.130153155252046</v>
      </c>
      <c r="G26" s="41">
        <f t="shared" si="2"/>
        <v>59.290674659706944</v>
      </c>
    </row>
    <row r="27" spans="1:7" x14ac:dyDescent="0.35">
      <c r="A27" s="4" t="s">
        <v>48</v>
      </c>
      <c r="B27" s="55" t="s">
        <v>52</v>
      </c>
      <c r="C27" s="25">
        <v>545787.19999999995</v>
      </c>
      <c r="D27" s="25">
        <v>89137.8</v>
      </c>
      <c r="E27" s="25">
        <v>44068.2</v>
      </c>
      <c r="F27" s="42">
        <f t="shared" si="1"/>
        <v>8.074245786636256</v>
      </c>
      <c r="G27" s="41">
        <f t="shared" si="2"/>
        <v>49.438285441193294</v>
      </c>
    </row>
    <row r="28" spans="1:7" x14ac:dyDescent="0.35">
      <c r="A28" s="4" t="s">
        <v>49</v>
      </c>
      <c r="B28" s="55" t="s">
        <v>53</v>
      </c>
      <c r="C28" s="25">
        <v>12925.2</v>
      </c>
      <c r="D28" s="25">
        <v>8276.2000000000007</v>
      </c>
      <c r="E28" s="25">
        <v>6827.1</v>
      </c>
      <c r="F28" s="42">
        <f t="shared" si="1"/>
        <v>52.8200724166744</v>
      </c>
      <c r="G28" s="41">
        <f t="shared" si="2"/>
        <v>82.490756627437705</v>
      </c>
    </row>
    <row r="29" spans="1:7" ht="36" x14ac:dyDescent="0.35">
      <c r="A29" s="4" t="s">
        <v>50</v>
      </c>
      <c r="B29" s="56" t="s">
        <v>54</v>
      </c>
      <c r="C29" s="26">
        <v>18056</v>
      </c>
      <c r="D29" s="26">
        <v>2888.3</v>
      </c>
      <c r="E29" s="26">
        <v>2888.3</v>
      </c>
      <c r="F29" s="42">
        <f t="shared" si="1"/>
        <v>15.996344705361098</v>
      </c>
      <c r="G29" s="41">
        <f t="shared" si="2"/>
        <v>100</v>
      </c>
    </row>
    <row r="30" spans="1:7" x14ac:dyDescent="0.35">
      <c r="A30" s="73" t="s">
        <v>113</v>
      </c>
      <c r="B30" s="74" t="s">
        <v>115</v>
      </c>
      <c r="C30" s="75">
        <f>SUM(C31)</f>
        <v>14061.5</v>
      </c>
      <c r="D30" s="75">
        <f t="shared" ref="D30:E30" si="7">SUM(D31)</f>
        <v>133.4</v>
      </c>
      <c r="E30" s="75">
        <f t="shared" si="7"/>
        <v>133.4</v>
      </c>
      <c r="F30" s="71">
        <f t="shared" si="1"/>
        <v>0.94868968459979386</v>
      </c>
      <c r="G30" s="72">
        <f t="shared" si="2"/>
        <v>100</v>
      </c>
    </row>
    <row r="31" spans="1:7" ht="36" x14ac:dyDescent="0.35">
      <c r="A31" s="4" t="s">
        <v>114</v>
      </c>
      <c r="B31" s="56" t="s">
        <v>116</v>
      </c>
      <c r="C31" s="26">
        <v>14061.5</v>
      </c>
      <c r="D31" s="26">
        <v>133.4</v>
      </c>
      <c r="E31" s="26">
        <v>133.4</v>
      </c>
      <c r="F31" s="42">
        <f t="shared" si="1"/>
        <v>0.94868968459979386</v>
      </c>
      <c r="G31" s="41">
        <f t="shared" si="2"/>
        <v>100</v>
      </c>
    </row>
    <row r="32" spans="1:7" ht="17.399999999999999" x14ac:dyDescent="0.3">
      <c r="A32" s="6" t="s">
        <v>55</v>
      </c>
      <c r="B32" s="10" t="s">
        <v>56</v>
      </c>
      <c r="C32" s="78">
        <f>SUM(C33:C36)</f>
        <v>1795019.9999999998</v>
      </c>
      <c r="D32" s="78">
        <f t="shared" ref="D32:E32" si="8">SUM(D33:D36)</f>
        <v>362932.1</v>
      </c>
      <c r="E32" s="78">
        <f t="shared" si="8"/>
        <v>259345.59999999998</v>
      </c>
      <c r="F32" s="69">
        <f t="shared" si="1"/>
        <v>14.448061860034986</v>
      </c>
      <c r="G32" s="40">
        <f t="shared" si="2"/>
        <v>71.458435338180337</v>
      </c>
    </row>
    <row r="33" spans="1:9" ht="37.5" customHeight="1" x14ac:dyDescent="0.35">
      <c r="A33" s="4" t="s">
        <v>57</v>
      </c>
      <c r="B33" s="46" t="s">
        <v>61</v>
      </c>
      <c r="C33" s="27">
        <v>385448.1</v>
      </c>
      <c r="D33" s="27">
        <v>75199.399999999994</v>
      </c>
      <c r="E33" s="27">
        <v>54372.2</v>
      </c>
      <c r="F33" s="42">
        <f t="shared" si="1"/>
        <v>14.106231163157892</v>
      </c>
      <c r="G33" s="41">
        <f t="shared" si="2"/>
        <v>72.304034340699531</v>
      </c>
    </row>
    <row r="34" spans="1:9" x14ac:dyDescent="0.35">
      <c r="A34" s="4" t="s">
        <v>58</v>
      </c>
      <c r="B34" s="46" t="s">
        <v>62</v>
      </c>
      <c r="C34" s="27">
        <v>1269375.7</v>
      </c>
      <c r="D34" s="27">
        <v>245732.1</v>
      </c>
      <c r="E34" s="27">
        <v>174861.4</v>
      </c>
      <c r="F34" s="42">
        <f t="shared" si="1"/>
        <v>13.775385805794141</v>
      </c>
      <c r="G34" s="41">
        <f t="shared" si="2"/>
        <v>71.159364201909312</v>
      </c>
    </row>
    <row r="35" spans="1:9" x14ac:dyDescent="0.35">
      <c r="A35" s="4" t="s">
        <v>59</v>
      </c>
      <c r="B35" s="46" t="s">
        <v>63</v>
      </c>
      <c r="C35" s="27">
        <v>27552.400000000001</v>
      </c>
      <c r="D35" s="27">
        <v>8565.6</v>
      </c>
      <c r="E35" s="27">
        <v>1489.2</v>
      </c>
      <c r="F35" s="42">
        <f t="shared" si="1"/>
        <v>5.4049737953862458</v>
      </c>
      <c r="G35" s="41">
        <f t="shared" si="2"/>
        <v>17.385822359204258</v>
      </c>
    </row>
    <row r="36" spans="1:9" x14ac:dyDescent="0.35">
      <c r="A36" s="4" t="s">
        <v>60</v>
      </c>
      <c r="B36" s="46" t="s">
        <v>64</v>
      </c>
      <c r="C36" s="27">
        <v>112643.8</v>
      </c>
      <c r="D36" s="27">
        <v>33435</v>
      </c>
      <c r="E36" s="27">
        <v>28622.799999999999</v>
      </c>
      <c r="F36" s="42">
        <f t="shared" si="1"/>
        <v>25.410009250398158</v>
      </c>
      <c r="G36" s="41">
        <f t="shared" si="2"/>
        <v>85.607297741887251</v>
      </c>
    </row>
    <row r="37" spans="1:9" ht="17.399999999999999" x14ac:dyDescent="0.3">
      <c r="A37" s="6" t="s">
        <v>65</v>
      </c>
      <c r="B37" s="10" t="s">
        <v>66</v>
      </c>
      <c r="C37" s="78">
        <f>SUM(C38:C39)</f>
        <v>159210.6</v>
      </c>
      <c r="D37" s="78">
        <f t="shared" ref="D37:E37" si="9">SUM(D38:D39)</f>
        <v>17469.7</v>
      </c>
      <c r="E37" s="78">
        <f t="shared" si="9"/>
        <v>13463</v>
      </c>
      <c r="F37" s="69">
        <f t="shared" si="1"/>
        <v>8.4560952599889703</v>
      </c>
      <c r="G37" s="40">
        <f t="shared" si="2"/>
        <v>77.064860873397933</v>
      </c>
    </row>
    <row r="38" spans="1:9" x14ac:dyDescent="0.35">
      <c r="A38" s="4" t="s">
        <v>67</v>
      </c>
      <c r="B38" s="57" t="s">
        <v>69</v>
      </c>
      <c r="C38" s="28">
        <v>119298.2</v>
      </c>
      <c r="D38" s="28">
        <v>7831</v>
      </c>
      <c r="E38" s="28">
        <v>5531.3</v>
      </c>
      <c r="F38" s="42">
        <f t="shared" si="1"/>
        <v>4.6365326551448396</v>
      </c>
      <c r="G38" s="41">
        <f t="shared" si="2"/>
        <v>70.633380155791087</v>
      </c>
    </row>
    <row r="39" spans="1:9" ht="36" x14ac:dyDescent="0.3">
      <c r="A39" s="4" t="s">
        <v>68</v>
      </c>
      <c r="B39" s="58" t="s">
        <v>70</v>
      </c>
      <c r="C39" s="29">
        <v>39912.400000000001</v>
      </c>
      <c r="D39" s="29">
        <v>9638.7000000000007</v>
      </c>
      <c r="E39" s="29">
        <v>7931.7</v>
      </c>
      <c r="F39" s="42">
        <f t="shared" si="1"/>
        <v>19.872771369298764</v>
      </c>
      <c r="G39" s="42">
        <f t="shared" si="2"/>
        <v>82.290142861589217</v>
      </c>
    </row>
    <row r="40" spans="1:9" ht="17.399999999999999" x14ac:dyDescent="0.3">
      <c r="A40" s="6" t="s">
        <v>71</v>
      </c>
      <c r="B40" s="10" t="s">
        <v>80</v>
      </c>
      <c r="C40" s="78">
        <f>SUM(C41:C44)</f>
        <v>19240.599999999999</v>
      </c>
      <c r="D40" s="78">
        <f>SUM(D41:D44)</f>
        <v>11058.5</v>
      </c>
      <c r="E40" s="78">
        <f>SUM(E41:E44)</f>
        <v>10536</v>
      </c>
      <c r="F40" s="69">
        <f t="shared" si="1"/>
        <v>54.759207093333892</v>
      </c>
      <c r="G40" s="40">
        <f t="shared" si="2"/>
        <v>95.275127729800602</v>
      </c>
    </row>
    <row r="41" spans="1:9" hidden="1" x14ac:dyDescent="0.35">
      <c r="A41" s="4" t="s">
        <v>72</v>
      </c>
      <c r="B41" s="59" t="s">
        <v>76</v>
      </c>
      <c r="C41" s="30"/>
      <c r="D41" s="30"/>
      <c r="E41" s="30"/>
      <c r="F41" s="42" t="e">
        <f t="shared" si="1"/>
        <v>#DIV/0!</v>
      </c>
      <c r="G41" s="41" t="e">
        <f t="shared" si="2"/>
        <v>#DIV/0!</v>
      </c>
      <c r="I41" s="70"/>
    </row>
    <row r="42" spans="1:9" hidden="1" x14ac:dyDescent="0.35">
      <c r="A42" s="4" t="s">
        <v>73</v>
      </c>
      <c r="B42" s="60" t="s">
        <v>77</v>
      </c>
      <c r="C42" s="31"/>
      <c r="D42" s="31"/>
      <c r="E42" s="31"/>
      <c r="F42" s="42" t="e">
        <f t="shared" si="1"/>
        <v>#DIV/0!</v>
      </c>
      <c r="G42" s="41" t="e">
        <f t="shared" si="2"/>
        <v>#DIV/0!</v>
      </c>
      <c r="I42" s="70"/>
    </row>
    <row r="43" spans="1:9" ht="36" hidden="1" x14ac:dyDescent="0.35">
      <c r="A43" s="4" t="s">
        <v>74</v>
      </c>
      <c r="B43" s="61" t="s">
        <v>78</v>
      </c>
      <c r="C43" s="32"/>
      <c r="D43" s="32"/>
      <c r="E43" s="33"/>
      <c r="F43" s="42" t="e">
        <f t="shared" si="1"/>
        <v>#DIV/0!</v>
      </c>
      <c r="G43" s="41" t="e">
        <f t="shared" si="2"/>
        <v>#DIV/0!</v>
      </c>
      <c r="I43" s="70"/>
    </row>
    <row r="44" spans="1:9" x14ac:dyDescent="0.35">
      <c r="A44" s="4" t="s">
        <v>75</v>
      </c>
      <c r="B44" s="62" t="s">
        <v>79</v>
      </c>
      <c r="C44" s="34">
        <v>19240.599999999999</v>
      </c>
      <c r="D44" s="34">
        <v>11058.5</v>
      </c>
      <c r="E44" s="34">
        <v>10536</v>
      </c>
      <c r="F44" s="42">
        <f t="shared" si="1"/>
        <v>54.759207093333892</v>
      </c>
      <c r="G44" s="41">
        <f t="shared" si="2"/>
        <v>95.275127729800602</v>
      </c>
      <c r="I44" s="70"/>
    </row>
    <row r="45" spans="1:9" ht="17.399999999999999" x14ac:dyDescent="0.3">
      <c r="A45" s="6" t="s">
        <v>81</v>
      </c>
      <c r="B45" s="10" t="s">
        <v>82</v>
      </c>
      <c r="C45" s="78">
        <f>SUM(C46:C49)</f>
        <v>116031</v>
      </c>
      <c r="D45" s="78">
        <f t="shared" ref="D45:E45" si="10">SUM(D46:D49)</f>
        <v>25820.799999999999</v>
      </c>
      <c r="E45" s="78">
        <f t="shared" si="10"/>
        <v>21563.800000000003</v>
      </c>
      <c r="F45" s="69">
        <f t="shared" si="1"/>
        <v>18.584516206875751</v>
      </c>
      <c r="G45" s="40">
        <f t="shared" si="2"/>
        <v>83.513291609864922</v>
      </c>
    </row>
    <row r="46" spans="1:9" x14ac:dyDescent="0.35">
      <c r="A46" s="4" t="s">
        <v>83</v>
      </c>
      <c r="B46" s="63" t="s">
        <v>87</v>
      </c>
      <c r="C46" s="35">
        <v>5644</v>
      </c>
      <c r="D46" s="35">
        <v>1437</v>
      </c>
      <c r="E46" s="35">
        <v>1433.7</v>
      </c>
      <c r="F46" s="42">
        <f t="shared" si="1"/>
        <v>25.402197023387668</v>
      </c>
      <c r="G46" s="41">
        <f t="shared" si="2"/>
        <v>99.77035490605428</v>
      </c>
    </row>
    <row r="47" spans="1:9" x14ac:dyDescent="0.3">
      <c r="A47" s="4" t="s">
        <v>84</v>
      </c>
      <c r="B47" s="63" t="s">
        <v>88</v>
      </c>
      <c r="C47" s="35">
        <v>10079.6</v>
      </c>
      <c r="D47" s="35">
        <v>1570</v>
      </c>
      <c r="E47" s="35">
        <v>90</v>
      </c>
      <c r="F47" s="42">
        <f t="shared" si="1"/>
        <v>0.89289257510218656</v>
      </c>
      <c r="G47" s="42">
        <f t="shared" si="2"/>
        <v>5.7324840764331215</v>
      </c>
    </row>
    <row r="48" spans="1:9" x14ac:dyDescent="0.35">
      <c r="A48" s="4" t="s">
        <v>85</v>
      </c>
      <c r="B48" s="63" t="s">
        <v>89</v>
      </c>
      <c r="C48" s="35">
        <v>89082.7</v>
      </c>
      <c r="D48" s="35">
        <v>18413.8</v>
      </c>
      <c r="E48" s="35">
        <v>16474.900000000001</v>
      </c>
      <c r="F48" s="42">
        <f t="shared" si="1"/>
        <v>18.493938778236405</v>
      </c>
      <c r="G48" s="41">
        <f t="shared" si="2"/>
        <v>89.470397202098439</v>
      </c>
    </row>
    <row r="49" spans="1:7" x14ac:dyDescent="0.35">
      <c r="A49" s="4" t="s">
        <v>86</v>
      </c>
      <c r="B49" s="64" t="s">
        <v>90</v>
      </c>
      <c r="C49" s="36">
        <v>11224.7</v>
      </c>
      <c r="D49" s="36">
        <v>4400</v>
      </c>
      <c r="E49" s="36">
        <v>3565.2</v>
      </c>
      <c r="F49" s="42">
        <f t="shared" si="1"/>
        <v>31.762096091655007</v>
      </c>
      <c r="G49" s="41">
        <f t="shared" si="2"/>
        <v>81.027272727272731</v>
      </c>
    </row>
    <row r="50" spans="1:7" ht="17.399999999999999" x14ac:dyDescent="0.3">
      <c r="A50" s="6" t="s">
        <v>91</v>
      </c>
      <c r="B50" s="10" t="s">
        <v>92</v>
      </c>
      <c r="C50" s="78">
        <f>SUM(C51:C52)</f>
        <v>240505.8</v>
      </c>
      <c r="D50" s="78">
        <f t="shared" ref="D50:E50" si="11">SUM(D51:D52)</f>
        <v>10796.2</v>
      </c>
      <c r="E50" s="78">
        <f t="shared" si="11"/>
        <v>563.1</v>
      </c>
      <c r="F50" s="69">
        <f t="shared" si="1"/>
        <v>0.23413156772102797</v>
      </c>
      <c r="G50" s="40">
        <f t="shared" si="2"/>
        <v>5.2157240510550009</v>
      </c>
    </row>
    <row r="51" spans="1:7" x14ac:dyDescent="0.35">
      <c r="A51" s="4" t="s">
        <v>93</v>
      </c>
      <c r="B51" s="65" t="s">
        <v>104</v>
      </c>
      <c r="C51" s="37">
        <v>1824</v>
      </c>
      <c r="D51" s="37">
        <v>307.2</v>
      </c>
      <c r="E51" s="37">
        <v>307.2</v>
      </c>
      <c r="F51" s="42">
        <f t="shared" si="1"/>
        <v>16.842105263157894</v>
      </c>
      <c r="G51" s="41">
        <f t="shared" si="2"/>
        <v>100</v>
      </c>
    </row>
    <row r="52" spans="1:7" x14ac:dyDescent="0.35">
      <c r="A52" s="4" t="s">
        <v>94</v>
      </c>
      <c r="B52" s="66" t="s">
        <v>105</v>
      </c>
      <c r="C52" s="37">
        <v>238681.8</v>
      </c>
      <c r="D52" s="37">
        <v>10489</v>
      </c>
      <c r="E52" s="37">
        <v>255.9</v>
      </c>
      <c r="F52" s="42">
        <f t="shared" si="1"/>
        <v>0.10721387219302017</v>
      </c>
      <c r="G52" s="41">
        <f t="shared" si="2"/>
        <v>2.4396987320049575</v>
      </c>
    </row>
    <row r="53" spans="1:7" ht="17.399999999999999" x14ac:dyDescent="0.3">
      <c r="A53" s="6" t="s">
        <v>95</v>
      </c>
      <c r="B53" s="10" t="s">
        <v>96</v>
      </c>
      <c r="C53" s="78">
        <f>SUM(C54)</f>
        <v>5600</v>
      </c>
      <c r="D53" s="78">
        <f t="shared" ref="D53:E53" si="12">SUM(D54)</f>
        <v>1000</v>
      </c>
      <c r="E53" s="78">
        <f t="shared" si="12"/>
        <v>1000</v>
      </c>
      <c r="F53" s="69">
        <f t="shared" si="1"/>
        <v>17.857142857142858</v>
      </c>
      <c r="G53" s="40">
        <f t="shared" si="2"/>
        <v>100</v>
      </c>
    </row>
    <row r="54" spans="1:7" x14ac:dyDescent="0.35">
      <c r="A54" s="4" t="s">
        <v>97</v>
      </c>
      <c r="B54" s="67" t="s">
        <v>106</v>
      </c>
      <c r="C54" s="38">
        <v>5600</v>
      </c>
      <c r="D54" s="38">
        <v>1000</v>
      </c>
      <c r="E54" s="38">
        <v>1000</v>
      </c>
      <c r="F54" s="42">
        <f t="shared" si="1"/>
        <v>17.857142857142858</v>
      </c>
      <c r="G54" s="41">
        <f t="shared" si="2"/>
        <v>100</v>
      </c>
    </row>
    <row r="55" spans="1:7" ht="34.799999999999997" x14ac:dyDescent="0.3">
      <c r="A55" s="6" t="s">
        <v>98</v>
      </c>
      <c r="B55" s="10" t="s">
        <v>117</v>
      </c>
      <c r="C55" s="78">
        <f>SUM(C56)</f>
        <v>1000</v>
      </c>
      <c r="D55" s="78">
        <f t="shared" ref="D55:E55" si="13">SUM(D56)</f>
        <v>250</v>
      </c>
      <c r="E55" s="78">
        <f t="shared" si="13"/>
        <v>59.4</v>
      </c>
      <c r="F55" s="69">
        <f t="shared" si="1"/>
        <v>5.94</v>
      </c>
      <c r="G55" s="40">
        <v>0</v>
      </c>
    </row>
    <row r="56" spans="1:7" x14ac:dyDescent="0.35">
      <c r="A56" s="4" t="s">
        <v>99</v>
      </c>
      <c r="B56" s="18" t="s">
        <v>107</v>
      </c>
      <c r="C56" s="39">
        <v>1000</v>
      </c>
      <c r="D56" s="39">
        <v>250</v>
      </c>
      <c r="E56" s="39">
        <v>59.4</v>
      </c>
      <c r="F56" s="42">
        <f t="shared" si="1"/>
        <v>5.94</v>
      </c>
      <c r="G56" s="41">
        <v>0</v>
      </c>
    </row>
    <row r="57" spans="1:7" ht="52.2" x14ac:dyDescent="0.3">
      <c r="A57" s="6" t="s">
        <v>100</v>
      </c>
      <c r="B57" s="10" t="s">
        <v>101</v>
      </c>
      <c r="C57" s="78">
        <f>SUM(C58)</f>
        <v>338214</v>
      </c>
      <c r="D57" s="78">
        <f t="shared" ref="D57:E57" si="14">SUM(D58)</f>
        <v>99553.5</v>
      </c>
      <c r="E57" s="78">
        <f t="shared" si="14"/>
        <v>99553.5</v>
      </c>
      <c r="F57" s="69">
        <f t="shared" si="1"/>
        <v>29.435061824761839</v>
      </c>
      <c r="G57" s="40">
        <f t="shared" si="2"/>
        <v>100</v>
      </c>
    </row>
    <row r="58" spans="1:7" ht="54" x14ac:dyDescent="0.35">
      <c r="A58" s="4" t="s">
        <v>102</v>
      </c>
      <c r="B58" s="68" t="s">
        <v>108</v>
      </c>
      <c r="C58" s="79">
        <v>338214</v>
      </c>
      <c r="D58" s="79">
        <v>99553.5</v>
      </c>
      <c r="E58" s="79">
        <v>99553.5</v>
      </c>
      <c r="F58" s="42">
        <f t="shared" si="1"/>
        <v>29.435061824761839</v>
      </c>
      <c r="G58" s="41">
        <f t="shared" si="2"/>
        <v>100</v>
      </c>
    </row>
    <row r="59" spans="1:7" ht="17.399999999999999" x14ac:dyDescent="0.3">
      <c r="A59" s="6"/>
      <c r="B59" s="10" t="s">
        <v>103</v>
      </c>
      <c r="C59" s="78">
        <f>SUM(C3,C12,C14,C18,C25,C30,C32,C37,C40,C45,C50,C53,C55,C57)</f>
        <v>4350937.3999999994</v>
      </c>
      <c r="D59" s="78">
        <f t="shared" ref="D59:E59" si="15">SUM(D3,D12,D14,D18,D25,D30,D32,D37,D40,D45,D50,D53,D55,D57)</f>
        <v>960166.1</v>
      </c>
      <c r="E59" s="78">
        <f t="shared" si="15"/>
        <v>705180.3</v>
      </c>
      <c r="F59" s="69">
        <f t="shared" si="1"/>
        <v>16.207548745702478</v>
      </c>
      <c r="G59" s="40">
        <f t="shared" si="2"/>
        <v>73.443573981626727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7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FINCOM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Г.В.</dc:creator>
  <cp:lastModifiedBy>Турукина Т.И.</cp:lastModifiedBy>
  <cp:lastPrinted>2014-03-06T03:35:21Z</cp:lastPrinted>
  <dcterms:created xsi:type="dcterms:W3CDTF">2013-04-04T06:57:17Z</dcterms:created>
  <dcterms:modified xsi:type="dcterms:W3CDTF">2014-05-05T04:19:38Z</dcterms:modified>
</cp:coreProperties>
</file>